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11295"/>
  </bookViews>
  <sheets>
    <sheet name="Sheet 1" sheetId="2" r:id="rId1"/>
  </sheets>
  <definedNames>
    <definedName name="_xlnm.Print_Area" localSheetId="0">'Sheet 1'!$A$1:$K$112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2" l="1"/>
  <c r="G12" i="2"/>
  <c r="E56" i="2" l="1"/>
  <c r="G27" i="2"/>
  <c r="G26" i="2"/>
  <c r="G25" i="2"/>
  <c r="G24" i="2"/>
  <c r="G23" i="2"/>
  <c r="G22" i="2"/>
  <c r="G18" i="2"/>
  <c r="G19" i="2"/>
  <c r="G20" i="2"/>
  <c r="G21" i="2"/>
  <c r="G17" i="2"/>
  <c r="G28" i="2" l="1"/>
  <c r="G16" i="2"/>
  <c r="D13" i="2"/>
  <c r="G34" i="2" l="1"/>
  <c r="D16" i="2"/>
  <c r="D28" i="2"/>
  <c r="F11" i="2"/>
  <c r="E11" i="2"/>
  <c r="G11" i="2"/>
  <c r="G33" i="2" l="1"/>
  <c r="G32" i="2"/>
  <c r="D32" i="2"/>
  <c r="G35" i="2" s="1"/>
  <c r="G36" i="2" s="1"/>
  <c r="G37" i="2"/>
</calcChain>
</file>

<file path=xl/sharedStrings.xml><?xml version="1.0" encoding="utf-8"?>
<sst xmlns="http://schemas.openxmlformats.org/spreadsheetml/2006/main" count="189" uniqueCount="98">
  <si>
    <t>Categoria (conform Anexei 4.1.4 la Ghidul Solicitantului)</t>
  </si>
  <si>
    <t>Subcategoria (conform Anexei 4.1.4 la Ghidul Solicitantului)</t>
  </si>
  <si>
    <t>x</t>
  </si>
  <si>
    <t>SiR (se completează doar pentru autobuze electrice)</t>
  </si>
  <si>
    <t>SiL (se completează doar pentru autobuze electrice)</t>
  </si>
  <si>
    <t>Total nr. mijloace de transport/nr. total stații</t>
  </si>
  <si>
    <t>buc.</t>
  </si>
  <si>
    <t>Preț estimativ/buc. Vehicul (lei) / Preț estimativ/buc. Stație (lei)</t>
  </si>
  <si>
    <t>lei</t>
  </si>
  <si>
    <t>Preț estimativ total vehicule (lei) / Preț estimativ total stație (lei)</t>
  </si>
  <si>
    <t>Categoria 6 - pentru vehicule;    Categoria 15 - pentru SiR și SiL</t>
  </si>
  <si>
    <t>Subcategoria 14 - pentru vehicule;    Subcategoria 54 - pentru SiR și SiL</t>
  </si>
  <si>
    <t xml:space="preserve"> - anunț/comunicat de presă privind începerea proiectului - obligatoriu</t>
  </si>
  <si>
    <t xml:space="preserve"> - anunţ/comunicat de presă la finalizarea proiectului – obligatoriu</t>
  </si>
  <si>
    <t xml:space="preserve"> - placă permanentă la finalizarea investiţiei – obligatorie</t>
  </si>
  <si>
    <t xml:space="preserve"> - panou de informare temporar pe durata investiției  – obligatoriu</t>
  </si>
  <si>
    <t xml:space="preserve"> - autocolante și plăcuțe pentru mijloacele de transport și echipamentele achiziționate – obligatorii</t>
  </si>
  <si>
    <t>Categoria 9</t>
  </si>
  <si>
    <t>Subcategoria 17</t>
  </si>
  <si>
    <t>X</t>
  </si>
  <si>
    <t xml:space="preserve"> - afișe</t>
  </si>
  <si>
    <t xml:space="preserve"> - bannere</t>
  </si>
  <si>
    <t xml:space="preserve"> - spoturi audio</t>
  </si>
  <si>
    <t xml:space="preserve"> - spoturi video</t>
  </si>
  <si>
    <t xml:space="preserve"> - broșuri</t>
  </si>
  <si>
    <t xml:space="preserve"> - pliante</t>
  </si>
  <si>
    <t>Subcategoria 18</t>
  </si>
  <si>
    <t>Categoria 14</t>
  </si>
  <si>
    <t>Subcategoria 43</t>
  </si>
  <si>
    <t>Categoria 17</t>
  </si>
  <si>
    <t>Subcategoria 59</t>
  </si>
  <si>
    <t xml:space="preserve"> - cheltuieli pentru obținerea avizelor și acordurilor pentru racorduri/branșamente la rețeaua publică de energie electrică pentru instalarea punctelor/stațiilor de reîncărcarte a autobuzelor electrice</t>
  </si>
  <si>
    <t xml:space="preserve"> - alte avize, acorduri și autorizații</t>
  </si>
  <si>
    <t xml:space="preserve"> - cheltuieli pentru acorduri, avize și autorizația de construire</t>
  </si>
  <si>
    <t>Vehicul (autobuz electric / troleibuz / tramvai)</t>
  </si>
  <si>
    <t>Vehicul (autobuz electri / troleibuz / tramvai)</t>
  </si>
  <si>
    <t>Cheltuieli cu salariile</t>
  </si>
  <si>
    <t>Total cheltuieli de informare și publicitate, din care:</t>
  </si>
  <si>
    <t>Cheltuieli cu avize și acorduri necesare pentru instalarea stațiilor de încărcare, din care:</t>
  </si>
  <si>
    <r>
      <t>Nota nr. 1:</t>
    </r>
    <r>
      <rPr>
        <b/>
        <sz val="10"/>
        <color theme="1"/>
        <rFont val="Calibri"/>
        <family val="2"/>
        <scheme val="minor"/>
      </rPr>
      <t xml:space="preserve"> SiR înseamnă „stație de încărcare rapidă”; SiL înseamnă „stație de încărcare lentă”</t>
    </r>
  </si>
  <si>
    <t>Subcategoria 21</t>
  </si>
  <si>
    <t>Subcategoria 22</t>
  </si>
  <si>
    <t xml:space="preserve"> - cheltuieli cu salariile pentru persoanele angajate în afara organigramei partenerului</t>
  </si>
  <si>
    <t xml:space="preserve"> - cheltuieli cu salariile pentru personalul angajat în organigrama partenerului</t>
  </si>
  <si>
    <t>UM</t>
  </si>
  <si>
    <t>ANEXĂ</t>
  </si>
  <si>
    <t>Denumire</t>
  </si>
  <si>
    <r>
      <t xml:space="preserve">autocolant 1 </t>
    </r>
    <r>
      <rPr>
        <i/>
        <sz val="10"/>
        <color theme="1"/>
        <rFont val="Calibri"/>
        <family val="2"/>
        <scheme val="minor"/>
      </rPr>
      <t>(denumire)</t>
    </r>
  </si>
  <si>
    <r>
      <t xml:space="preserve">autocolant 2 </t>
    </r>
    <r>
      <rPr>
        <i/>
        <sz val="10"/>
        <color theme="1"/>
        <rFont val="Calibri"/>
        <family val="2"/>
        <scheme val="minor"/>
      </rPr>
      <t>(denumire)</t>
    </r>
  </si>
  <si>
    <r>
      <t xml:space="preserve">plăcuță 2 </t>
    </r>
    <r>
      <rPr>
        <i/>
        <sz val="10"/>
        <color theme="1"/>
        <rFont val="Calibri"/>
        <family val="2"/>
        <scheme val="minor"/>
      </rPr>
      <t>(denumire)</t>
    </r>
  </si>
  <si>
    <t>.......</t>
  </si>
  <si>
    <r>
      <t xml:space="preserve">afiș 1 </t>
    </r>
    <r>
      <rPr>
        <i/>
        <sz val="10"/>
        <color theme="1"/>
        <rFont val="Calibri"/>
        <family val="2"/>
        <scheme val="minor"/>
      </rPr>
      <t>(denumire)</t>
    </r>
  </si>
  <si>
    <r>
      <t xml:space="preserve">afiș 2 </t>
    </r>
    <r>
      <rPr>
        <i/>
        <sz val="10"/>
        <color theme="1"/>
        <rFont val="Calibri"/>
        <family val="2"/>
        <scheme val="minor"/>
      </rPr>
      <t>(denumire)</t>
    </r>
  </si>
  <si>
    <r>
      <t xml:space="preserve">banner 1 </t>
    </r>
    <r>
      <rPr>
        <i/>
        <sz val="10"/>
        <color theme="1"/>
        <rFont val="Calibri"/>
        <family val="2"/>
        <scheme val="minor"/>
      </rPr>
      <t>(denumire)</t>
    </r>
  </si>
  <si>
    <r>
      <t xml:space="preserve">banner 2 </t>
    </r>
    <r>
      <rPr>
        <i/>
        <sz val="10"/>
        <color theme="1"/>
        <rFont val="Calibri"/>
        <family val="2"/>
        <scheme val="minor"/>
      </rPr>
      <t>(denumire)</t>
    </r>
  </si>
  <si>
    <r>
      <t xml:space="preserve">spot audio 1 </t>
    </r>
    <r>
      <rPr>
        <i/>
        <sz val="10"/>
        <color theme="1"/>
        <rFont val="Calibri"/>
        <family val="2"/>
        <scheme val="minor"/>
      </rPr>
      <t>(denumire)</t>
    </r>
  </si>
  <si>
    <r>
      <t xml:space="preserve">spot audio 2 </t>
    </r>
    <r>
      <rPr>
        <i/>
        <sz val="10"/>
        <color theme="1"/>
        <rFont val="Calibri"/>
        <family val="2"/>
        <scheme val="minor"/>
      </rPr>
      <t>(denumire)</t>
    </r>
  </si>
  <si>
    <r>
      <t xml:space="preserve">spot video 1 </t>
    </r>
    <r>
      <rPr>
        <i/>
        <sz val="10"/>
        <color theme="1"/>
        <rFont val="Calibri"/>
        <family val="2"/>
        <scheme val="minor"/>
      </rPr>
      <t>(denumire)</t>
    </r>
  </si>
  <si>
    <r>
      <t xml:space="preserve">spot video 2 </t>
    </r>
    <r>
      <rPr>
        <i/>
        <sz val="10"/>
        <color theme="1"/>
        <rFont val="Calibri"/>
        <family val="2"/>
        <scheme val="minor"/>
      </rPr>
      <t>(denumire)</t>
    </r>
  </si>
  <si>
    <r>
      <t xml:space="preserve">broșură 1 </t>
    </r>
    <r>
      <rPr>
        <i/>
        <sz val="10"/>
        <color theme="1"/>
        <rFont val="Calibri"/>
        <family val="2"/>
        <scheme val="minor"/>
      </rPr>
      <t>(denumire)</t>
    </r>
  </si>
  <si>
    <r>
      <t xml:space="preserve">broșură 2 </t>
    </r>
    <r>
      <rPr>
        <i/>
        <sz val="10"/>
        <color theme="1"/>
        <rFont val="Calibri"/>
        <family val="2"/>
        <scheme val="minor"/>
      </rPr>
      <t>(denumire)</t>
    </r>
  </si>
  <si>
    <r>
      <t xml:space="preserve">pliant 1 </t>
    </r>
    <r>
      <rPr>
        <i/>
        <sz val="10"/>
        <color theme="1"/>
        <rFont val="Calibri"/>
        <family val="2"/>
        <scheme val="minor"/>
      </rPr>
      <t>(denumire)</t>
    </r>
  </si>
  <si>
    <r>
      <t xml:space="preserve">pliant 2 </t>
    </r>
    <r>
      <rPr>
        <i/>
        <sz val="10"/>
        <color theme="1"/>
        <rFont val="Calibri"/>
        <family val="2"/>
        <scheme val="minor"/>
      </rPr>
      <t>(denumire)</t>
    </r>
  </si>
  <si>
    <t>Cheltuieli cu avize și acorduri necesare pentru instalarea stațiilor de încărcare (Categoria 14 - Subcategoria 43)</t>
  </si>
  <si>
    <r>
      <t xml:space="preserve">aviz 1 </t>
    </r>
    <r>
      <rPr>
        <i/>
        <sz val="10"/>
        <color theme="1"/>
        <rFont val="Calibri"/>
        <family val="2"/>
        <scheme val="minor"/>
      </rPr>
      <t>(denumire)</t>
    </r>
  </si>
  <si>
    <r>
      <t xml:space="preserve">acord 1 </t>
    </r>
    <r>
      <rPr>
        <i/>
        <sz val="10"/>
        <color theme="1"/>
        <rFont val="Calibri"/>
        <family val="2"/>
        <scheme val="minor"/>
      </rPr>
      <t>(denumire)</t>
    </r>
  </si>
  <si>
    <r>
      <t xml:space="preserve">autorizație 1 </t>
    </r>
    <r>
      <rPr>
        <i/>
        <sz val="10"/>
        <color theme="1"/>
        <rFont val="Calibri"/>
        <family val="2"/>
        <scheme val="minor"/>
      </rPr>
      <t>(denumire)</t>
    </r>
  </si>
  <si>
    <r>
      <t xml:space="preserve">aviz 2 </t>
    </r>
    <r>
      <rPr>
        <i/>
        <sz val="10"/>
        <color theme="1"/>
        <rFont val="Calibri"/>
        <family val="2"/>
        <scheme val="minor"/>
      </rPr>
      <t>(denumire)</t>
    </r>
  </si>
  <si>
    <r>
      <t xml:space="preserve">acord 2 </t>
    </r>
    <r>
      <rPr>
        <i/>
        <sz val="10"/>
        <color theme="1"/>
        <rFont val="Calibri"/>
        <family val="2"/>
        <scheme val="minor"/>
      </rPr>
      <t>(denumire)</t>
    </r>
  </si>
  <si>
    <r>
      <t xml:space="preserve">autorizație 2 </t>
    </r>
    <r>
      <rPr>
        <i/>
        <sz val="10"/>
        <color theme="1"/>
        <rFont val="Calibri"/>
        <family val="2"/>
        <scheme val="minor"/>
      </rPr>
      <t>(denumire)</t>
    </r>
  </si>
  <si>
    <t>Cheltuieli cu avize și acorduri necesare pentru instalarea stațiilor de încărcare (Categoria 17 - Subcategoria 59)</t>
  </si>
  <si>
    <r>
      <t>Observație:</t>
    </r>
    <r>
      <rPr>
        <b/>
        <sz val="10"/>
        <color theme="1"/>
        <rFont val="Calibri"/>
        <family val="2"/>
        <scheme val="minor"/>
      </rPr>
      <t xml:space="preserve"> În tabelul „Detalierea cheltuielilor proiectului” se va completa numai în câmpurile hașurate cu verde. Anexa la tabelul „Detalierea cheltuielilor proiectului” se va completa integral conform cazului concret de la nivelul UAT.</t>
    </r>
  </si>
  <si>
    <t>Număr bucăți</t>
  </si>
  <si>
    <t>Valoare totală</t>
  </si>
  <si>
    <t>3=1x2</t>
  </si>
  <si>
    <t>Tarif (lei)</t>
  </si>
  <si>
    <t>TOTAL</t>
  </si>
  <si>
    <t>DETALIEREA CHELTUIELILOR PROIECTULUI, CONFORM PREVEDERILOR ANEXEI 4.1.4 LA GHIDUL SOLICITANTULUI</t>
  </si>
  <si>
    <r>
      <t>Nota nr. 2:</t>
    </r>
    <r>
      <rPr>
        <b/>
        <sz val="10"/>
        <color theme="1"/>
        <rFont val="Calibri"/>
        <family val="2"/>
        <scheme val="minor"/>
      </rPr>
      <t xml:space="preserve"> Tabelul trebuie completat, astfel încât să fie respectate prevederile Anexei 4.1.4 la Ghidul Solicitantului, în special în ceea ce privește încadrarea corectă a cheltuielilor în „categoriile” și „subcategoriile” stipulate, precum și </t>
    </r>
    <r>
      <rPr>
        <b/>
        <u/>
        <sz val="10"/>
        <color theme="1"/>
        <rFont val="Calibri"/>
        <family val="2"/>
        <scheme val="minor"/>
      </rPr>
      <t>încadrarea acestora în plafoanele maxime prevăzute.</t>
    </r>
  </si>
  <si>
    <r>
      <t>Nota nr. 4:</t>
    </r>
    <r>
      <rPr>
        <b/>
        <sz val="10"/>
        <color theme="1"/>
        <rFont val="Calibri"/>
        <family val="2"/>
        <scheme val="minor"/>
      </rPr>
      <t xml:space="preserve"> Valorile vor fi trecute în </t>
    </r>
    <r>
      <rPr>
        <b/>
        <u/>
        <sz val="10"/>
        <color theme="1"/>
        <rFont val="Calibri"/>
        <family val="2"/>
        <scheme val="minor"/>
      </rPr>
      <t>LEI</t>
    </r>
    <r>
      <rPr>
        <b/>
        <sz val="10"/>
        <color theme="1"/>
        <rFont val="Calibri"/>
        <family val="2"/>
        <scheme val="minor"/>
      </rPr>
      <t>, cu două zecimele, fără aproximări.</t>
    </r>
  </si>
  <si>
    <r>
      <t>Nota nr. 3:</t>
    </r>
    <r>
      <rPr>
        <b/>
        <sz val="10"/>
        <color theme="1"/>
        <rFont val="Calibri"/>
        <family val="2"/>
        <scheme val="minor"/>
      </rPr>
      <t xml:space="preserve"> Trebuie avut în vedere faptul că nu sunt purtătoare de TVA urmatoarele categorii de cheltuieli: salariile, taxele, avizele, acordurile. Purtătoare de TVA sunt doar eventualele studii care stau la baza acordării avizelor și/sau acordurilor.</t>
    </r>
  </si>
  <si>
    <t>FĂRĂ TVA (LEI)</t>
  </si>
  <si>
    <t>TVA (LEI)</t>
  </si>
  <si>
    <t>Categoria 8</t>
  </si>
  <si>
    <t>UAT MUNICIPIUL CRAIOVA , tip vehicul TRAMVAIE</t>
  </si>
  <si>
    <t>Placuta metalica pentru mijloacele de transport achizitionate (tramvaie)</t>
  </si>
  <si>
    <t>Preț estimativ (lei fara TVA) / bucată</t>
  </si>
  <si>
    <t>TVA neeligbil</t>
  </si>
  <si>
    <t>TVA eligibil</t>
  </si>
  <si>
    <t>valoare totala eligibila</t>
  </si>
  <si>
    <t>contributie proprie, 2%</t>
  </si>
  <si>
    <t>valoare totala partener, cu TVA</t>
  </si>
  <si>
    <t>Cheltuieli de natura ajustarilor de pret la contractele de furnizare</t>
  </si>
  <si>
    <t>Categoria 15</t>
  </si>
  <si>
    <t>Subcategoria 309</t>
  </si>
  <si>
    <t>ANEXA NR.3 LA HOTĂRÂREA NR.511/2023</t>
  </si>
  <si>
    <t>PREŞEDINTE DE ŞEDINŢĂ,</t>
  </si>
  <si>
    <t>Lucian Costin DINDIRICĂ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</si>
</sst>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FF6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" fontId="1" fillId="0" borderId="1" xfId="0" applyNumberFormat="1" applyFont="1" applyBorder="1" applyAlignment="1">
      <alignment horizontal="left" vertical="center" wrapText="1"/>
    </xf>
    <xf numFmtId="1" fontId="0" fillId="0" borderId="1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1" fillId="0" borderId="0" xfId="0" applyNumberFormat="1" applyFont="1" applyBorder="1" applyAlignment="1">
      <alignment horizontal="left" vertical="center" wrapText="1"/>
    </xf>
    <xf numFmtId="4" fontId="1" fillId="2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0" fillId="0" borderId="0" xfId="0" applyBorder="1"/>
    <xf numFmtId="4" fontId="4" fillId="0" borderId="0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vertical="center"/>
    </xf>
    <xf numFmtId="4" fontId="4" fillId="0" borderId="0" xfId="0" applyNumberFormat="1" applyFont="1" applyBorder="1" applyAlignment="1">
      <alignment horizontal="left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" fontId="1" fillId="3" borderId="2" xfId="0" applyNumberFormat="1" applyFont="1" applyFill="1" applyBorder="1" applyAlignment="1">
      <alignment horizontal="center" vertical="center" wrapText="1"/>
    </xf>
    <xf numFmtId="4" fontId="1" fillId="3" borderId="3" xfId="0" applyNumberFormat="1" applyFont="1" applyFill="1" applyBorder="1" applyAlignment="1">
      <alignment horizontal="center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right" vertic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9"/>
  <sheetViews>
    <sheetView tabSelected="1" topLeftCell="A94" workbookViewId="0">
      <selection activeCell="E108" sqref="E108"/>
    </sheetView>
  </sheetViews>
  <sheetFormatPr defaultRowHeight="15" x14ac:dyDescent="0.25"/>
  <cols>
    <col min="1" max="1" width="5.7109375" customWidth="1"/>
    <col min="2" max="2" width="26.42578125" customWidth="1"/>
    <col min="3" max="3" width="14.85546875" customWidth="1"/>
    <col min="4" max="4" width="16.7109375" customWidth="1"/>
    <col min="5" max="5" width="13.42578125" customWidth="1"/>
    <col min="6" max="6" width="11" customWidth="1"/>
    <col min="7" max="7" width="12.42578125" customWidth="1"/>
    <col min="8" max="9" width="11" customWidth="1"/>
    <col min="10" max="10" width="15.5703125" customWidth="1"/>
    <col min="11" max="11" width="15" customWidth="1"/>
  </cols>
  <sheetData>
    <row r="1" spans="2:12" x14ac:dyDescent="0.25">
      <c r="I1" s="89"/>
      <c r="J1" s="89"/>
      <c r="K1" s="90" t="s">
        <v>95</v>
      </c>
      <c r="L1" s="89"/>
    </row>
    <row r="2" spans="2:12" x14ac:dyDescent="0.25">
      <c r="B2" s="82" t="s">
        <v>77</v>
      </c>
      <c r="C2" s="83"/>
      <c r="D2" s="83"/>
      <c r="E2" s="83"/>
      <c r="F2" s="83"/>
      <c r="G2" s="83"/>
      <c r="H2" s="83"/>
      <c r="I2" s="83"/>
      <c r="J2" s="83"/>
      <c r="K2" s="83"/>
    </row>
    <row r="3" spans="2:12" x14ac:dyDescent="0.25">
      <c r="B3" s="40"/>
      <c r="C3" s="41"/>
      <c r="D3" s="41"/>
      <c r="E3" s="41"/>
      <c r="F3" s="41"/>
      <c r="G3" s="41"/>
      <c r="H3" s="41"/>
      <c r="I3" s="41"/>
      <c r="J3" s="41"/>
      <c r="K3" s="41"/>
    </row>
    <row r="4" spans="2:12" x14ac:dyDescent="0.25">
      <c r="B4" s="71" t="s">
        <v>84</v>
      </c>
      <c r="C4" s="72"/>
      <c r="D4" s="72"/>
      <c r="E4" s="72"/>
      <c r="F4" s="72"/>
      <c r="G4" s="72"/>
      <c r="H4" s="72"/>
      <c r="I4" s="72"/>
      <c r="J4" s="72"/>
      <c r="K4" s="72"/>
    </row>
    <row r="5" spans="2:12" ht="15.75" thickBot="1" x14ac:dyDescent="0.3"/>
    <row r="6" spans="2:12" ht="15.75" thickBot="1" x14ac:dyDescent="0.3">
      <c r="D6" s="75" t="s">
        <v>81</v>
      </c>
      <c r="E6" s="76"/>
      <c r="F6" s="77"/>
      <c r="G6" s="75" t="s">
        <v>82</v>
      </c>
      <c r="H6" s="76"/>
      <c r="I6" s="77"/>
    </row>
    <row r="7" spans="2:12" ht="41.25" customHeight="1" x14ac:dyDescent="0.25">
      <c r="B7" s="73"/>
      <c r="C7" s="87" t="s">
        <v>44</v>
      </c>
      <c r="D7" s="78" t="s">
        <v>34</v>
      </c>
      <c r="E7" s="79"/>
      <c r="F7" s="79"/>
      <c r="G7" s="79"/>
      <c r="H7" s="79"/>
      <c r="I7" s="80"/>
      <c r="J7" s="88" t="s">
        <v>0</v>
      </c>
      <c r="K7" s="88" t="s">
        <v>1</v>
      </c>
    </row>
    <row r="8" spans="2:12" ht="63" customHeight="1" x14ac:dyDescent="0.25">
      <c r="B8" s="74"/>
      <c r="C8" s="87"/>
      <c r="D8" s="42" t="s">
        <v>35</v>
      </c>
      <c r="E8" s="5" t="s">
        <v>3</v>
      </c>
      <c r="F8" s="5" t="s">
        <v>4</v>
      </c>
      <c r="G8" s="42" t="s">
        <v>35</v>
      </c>
      <c r="H8" s="42" t="s">
        <v>3</v>
      </c>
      <c r="I8" s="42" t="s">
        <v>4</v>
      </c>
      <c r="J8" s="88"/>
      <c r="K8" s="88"/>
    </row>
    <row r="9" spans="2:12" ht="25.5" x14ac:dyDescent="0.25">
      <c r="B9" s="13" t="s">
        <v>5</v>
      </c>
      <c r="C9" s="1" t="s">
        <v>6</v>
      </c>
      <c r="D9" s="25">
        <v>17</v>
      </c>
      <c r="E9" s="25">
        <v>0</v>
      </c>
      <c r="F9" s="26">
        <v>0</v>
      </c>
      <c r="G9" s="44" t="s">
        <v>19</v>
      </c>
      <c r="H9" s="44" t="s">
        <v>19</v>
      </c>
      <c r="I9" s="44" t="s">
        <v>19</v>
      </c>
      <c r="J9" s="14" t="s">
        <v>2</v>
      </c>
      <c r="K9" s="14" t="s">
        <v>2</v>
      </c>
    </row>
    <row r="10" spans="2:12" ht="29.25" customHeight="1" x14ac:dyDescent="0.25">
      <c r="B10" s="15" t="s">
        <v>7</v>
      </c>
      <c r="C10" s="4" t="s">
        <v>8</v>
      </c>
      <c r="D10" s="27">
        <v>9200000</v>
      </c>
      <c r="E10" s="28">
        <v>0</v>
      </c>
      <c r="F10" s="28">
        <v>0</v>
      </c>
      <c r="G10" s="4" t="s">
        <v>19</v>
      </c>
      <c r="H10" s="4" t="s">
        <v>19</v>
      </c>
      <c r="I10" s="4" t="s">
        <v>19</v>
      </c>
      <c r="J10" s="6" t="s">
        <v>2</v>
      </c>
      <c r="K10" s="6" t="s">
        <v>2</v>
      </c>
    </row>
    <row r="11" spans="2:12" ht="51" x14ac:dyDescent="0.25">
      <c r="B11" s="16" t="s">
        <v>9</v>
      </c>
      <c r="C11" s="2" t="s">
        <v>8</v>
      </c>
      <c r="D11" s="3">
        <f>D9*D10</f>
        <v>156400000</v>
      </c>
      <c r="E11" s="3">
        <f>E9*E10</f>
        <v>0</v>
      </c>
      <c r="F11" s="3">
        <f>F9*F10</f>
        <v>0</v>
      </c>
      <c r="G11" s="27">
        <f>D11*0.19</f>
        <v>29716000</v>
      </c>
      <c r="H11" s="27">
        <v>0</v>
      </c>
      <c r="I11" s="27">
        <v>0</v>
      </c>
      <c r="J11" s="19" t="s">
        <v>10</v>
      </c>
      <c r="K11" s="19" t="s">
        <v>11</v>
      </c>
    </row>
    <row r="12" spans="2:12" ht="40.5" customHeight="1" x14ac:dyDescent="0.25">
      <c r="B12" s="16" t="s">
        <v>92</v>
      </c>
      <c r="C12" s="2" t="s">
        <v>8</v>
      </c>
      <c r="D12" s="3">
        <v>35972000</v>
      </c>
      <c r="E12" s="3">
        <v>0</v>
      </c>
      <c r="F12" s="3">
        <v>0</v>
      </c>
      <c r="G12" s="27">
        <f>D12*0.19</f>
        <v>6834680</v>
      </c>
      <c r="H12" s="27">
        <v>0</v>
      </c>
      <c r="I12" s="27">
        <v>0</v>
      </c>
      <c r="J12" s="19" t="s">
        <v>93</v>
      </c>
      <c r="K12" s="19" t="s">
        <v>94</v>
      </c>
    </row>
    <row r="13" spans="2:12" x14ac:dyDescent="0.25">
      <c r="B13" s="20" t="s">
        <v>36</v>
      </c>
      <c r="C13" s="2" t="s">
        <v>8</v>
      </c>
      <c r="D13" s="57">
        <f>SUM(D14:F15)</f>
        <v>0</v>
      </c>
      <c r="E13" s="58"/>
      <c r="F13" s="59"/>
      <c r="G13" s="57" t="s">
        <v>19</v>
      </c>
      <c r="H13" s="58"/>
      <c r="I13" s="59"/>
      <c r="J13" s="17" t="s">
        <v>17</v>
      </c>
      <c r="K13" s="29" t="s">
        <v>19</v>
      </c>
    </row>
    <row r="14" spans="2:12" ht="38.25" x14ac:dyDescent="0.25">
      <c r="B14" s="13" t="s">
        <v>42</v>
      </c>
      <c r="C14" s="30"/>
      <c r="D14" s="84">
        <v>0</v>
      </c>
      <c r="E14" s="85"/>
      <c r="F14" s="86"/>
      <c r="G14" s="68" t="s">
        <v>19</v>
      </c>
      <c r="H14" s="69"/>
      <c r="I14" s="70"/>
      <c r="J14" s="18" t="s">
        <v>17</v>
      </c>
      <c r="K14" s="18" t="s">
        <v>40</v>
      </c>
    </row>
    <row r="15" spans="2:12" ht="38.25" x14ac:dyDescent="0.25">
      <c r="B15" s="13" t="s">
        <v>43</v>
      </c>
      <c r="C15" s="30"/>
      <c r="D15" s="84">
        <v>0</v>
      </c>
      <c r="E15" s="85"/>
      <c r="F15" s="86"/>
      <c r="G15" s="68" t="s">
        <v>19</v>
      </c>
      <c r="H15" s="69"/>
      <c r="I15" s="70"/>
      <c r="J15" s="18" t="s">
        <v>17</v>
      </c>
      <c r="K15" s="18" t="s">
        <v>41</v>
      </c>
    </row>
    <row r="16" spans="2:12" ht="25.5" x14ac:dyDescent="0.25">
      <c r="B16" s="20" t="s">
        <v>37</v>
      </c>
      <c r="C16" s="2" t="s">
        <v>8</v>
      </c>
      <c r="D16" s="57">
        <f>SUM(D17:F27)</f>
        <v>41500</v>
      </c>
      <c r="E16" s="58"/>
      <c r="F16" s="59"/>
      <c r="G16" s="57">
        <f>SUM(G17:I27)</f>
        <v>7885</v>
      </c>
      <c r="H16" s="58"/>
      <c r="I16" s="59"/>
      <c r="J16" s="17" t="s">
        <v>83</v>
      </c>
      <c r="K16" s="17" t="s">
        <v>19</v>
      </c>
    </row>
    <row r="17" spans="2:11" ht="38.25" x14ac:dyDescent="0.25">
      <c r="B17" s="15" t="s">
        <v>12</v>
      </c>
      <c r="C17" s="4" t="s">
        <v>8</v>
      </c>
      <c r="D17" s="60">
        <v>3000</v>
      </c>
      <c r="E17" s="61"/>
      <c r="F17" s="62"/>
      <c r="G17" s="60">
        <f>D17*0.19</f>
        <v>570</v>
      </c>
      <c r="H17" s="61"/>
      <c r="I17" s="62"/>
      <c r="J17" s="18" t="s">
        <v>83</v>
      </c>
      <c r="K17" s="18" t="s">
        <v>18</v>
      </c>
    </row>
    <row r="18" spans="2:11" ht="38.25" x14ac:dyDescent="0.25">
      <c r="B18" s="15" t="s">
        <v>13</v>
      </c>
      <c r="C18" s="4" t="s">
        <v>8</v>
      </c>
      <c r="D18" s="60">
        <v>3000</v>
      </c>
      <c r="E18" s="61"/>
      <c r="F18" s="62"/>
      <c r="G18" s="60">
        <f t="shared" ref="G18:G21" si="0">D18*0.19</f>
        <v>570</v>
      </c>
      <c r="H18" s="61"/>
      <c r="I18" s="62"/>
      <c r="J18" s="18" t="s">
        <v>83</v>
      </c>
      <c r="K18" s="18" t="s">
        <v>18</v>
      </c>
    </row>
    <row r="19" spans="2:11" ht="38.25" x14ac:dyDescent="0.25">
      <c r="B19" s="13" t="s">
        <v>15</v>
      </c>
      <c r="C19" s="4" t="s">
        <v>8</v>
      </c>
      <c r="D19" s="60">
        <v>5000</v>
      </c>
      <c r="E19" s="61"/>
      <c r="F19" s="62"/>
      <c r="G19" s="60">
        <f t="shared" si="0"/>
        <v>950</v>
      </c>
      <c r="H19" s="61"/>
      <c r="I19" s="62"/>
      <c r="J19" s="18" t="s">
        <v>83</v>
      </c>
      <c r="K19" s="18" t="s">
        <v>18</v>
      </c>
    </row>
    <row r="20" spans="2:11" ht="38.25" x14ac:dyDescent="0.25">
      <c r="B20" s="13" t="s">
        <v>14</v>
      </c>
      <c r="C20" s="4" t="s">
        <v>8</v>
      </c>
      <c r="D20" s="60">
        <v>5000</v>
      </c>
      <c r="E20" s="61"/>
      <c r="F20" s="62"/>
      <c r="G20" s="60">
        <f t="shared" si="0"/>
        <v>950</v>
      </c>
      <c r="H20" s="61"/>
      <c r="I20" s="62"/>
      <c r="J20" s="18" t="s">
        <v>83</v>
      </c>
      <c r="K20" s="18" t="s">
        <v>18</v>
      </c>
    </row>
    <row r="21" spans="2:11" ht="51" x14ac:dyDescent="0.25">
      <c r="B21" s="13" t="s">
        <v>16</v>
      </c>
      <c r="C21" s="4" t="s">
        <v>8</v>
      </c>
      <c r="D21" s="60">
        <v>25500</v>
      </c>
      <c r="E21" s="61"/>
      <c r="F21" s="62"/>
      <c r="G21" s="60">
        <f t="shared" si="0"/>
        <v>4845</v>
      </c>
      <c r="H21" s="61"/>
      <c r="I21" s="62"/>
      <c r="J21" s="18" t="s">
        <v>83</v>
      </c>
      <c r="K21" s="18" t="s">
        <v>18</v>
      </c>
    </row>
    <row r="22" spans="2:11" x14ac:dyDescent="0.25">
      <c r="B22" s="13" t="s">
        <v>20</v>
      </c>
      <c r="C22" s="4" t="s">
        <v>8</v>
      </c>
      <c r="D22" s="60">
        <v>0</v>
      </c>
      <c r="E22" s="61"/>
      <c r="F22" s="62"/>
      <c r="G22" s="60">
        <f t="shared" ref="G22" si="1">D22*0.19</f>
        <v>0</v>
      </c>
      <c r="H22" s="61"/>
      <c r="I22" s="62"/>
      <c r="J22" s="18" t="s">
        <v>83</v>
      </c>
      <c r="K22" s="18" t="s">
        <v>26</v>
      </c>
    </row>
    <row r="23" spans="2:11" x14ac:dyDescent="0.25">
      <c r="B23" s="13" t="s">
        <v>21</v>
      </c>
      <c r="C23" s="4" t="s">
        <v>8</v>
      </c>
      <c r="D23" s="60">
        <v>0</v>
      </c>
      <c r="E23" s="61"/>
      <c r="F23" s="62"/>
      <c r="G23" s="60">
        <f t="shared" ref="G23" si="2">D23*0.19</f>
        <v>0</v>
      </c>
      <c r="H23" s="61"/>
      <c r="I23" s="62"/>
      <c r="J23" s="18" t="s">
        <v>83</v>
      </c>
      <c r="K23" s="18" t="s">
        <v>26</v>
      </c>
    </row>
    <row r="24" spans="2:11" x14ac:dyDescent="0.25">
      <c r="B24" s="13" t="s">
        <v>22</v>
      </c>
      <c r="C24" s="4" t="s">
        <v>8</v>
      </c>
      <c r="D24" s="60">
        <v>0</v>
      </c>
      <c r="E24" s="61"/>
      <c r="F24" s="62"/>
      <c r="G24" s="60">
        <f t="shared" ref="G24" si="3">D24*0.19</f>
        <v>0</v>
      </c>
      <c r="H24" s="61"/>
      <c r="I24" s="62"/>
      <c r="J24" s="18" t="s">
        <v>83</v>
      </c>
      <c r="K24" s="18" t="s">
        <v>26</v>
      </c>
    </row>
    <row r="25" spans="2:11" x14ac:dyDescent="0.25">
      <c r="B25" s="13" t="s">
        <v>23</v>
      </c>
      <c r="C25" s="4" t="s">
        <v>8</v>
      </c>
      <c r="D25" s="60">
        <v>0</v>
      </c>
      <c r="E25" s="61"/>
      <c r="F25" s="62"/>
      <c r="G25" s="60">
        <f t="shared" ref="G25" si="4">D25*0.19</f>
        <v>0</v>
      </c>
      <c r="H25" s="61"/>
      <c r="I25" s="62"/>
      <c r="J25" s="18" t="s">
        <v>83</v>
      </c>
      <c r="K25" s="18" t="s">
        <v>26</v>
      </c>
    </row>
    <row r="26" spans="2:11" x14ac:dyDescent="0.25">
      <c r="B26" s="13" t="s">
        <v>24</v>
      </c>
      <c r="C26" s="4" t="s">
        <v>8</v>
      </c>
      <c r="D26" s="60">
        <v>0</v>
      </c>
      <c r="E26" s="61"/>
      <c r="F26" s="62"/>
      <c r="G26" s="60">
        <f t="shared" ref="G26" si="5">D26*0.19</f>
        <v>0</v>
      </c>
      <c r="H26" s="61"/>
      <c r="I26" s="62"/>
      <c r="J26" s="18" t="s">
        <v>83</v>
      </c>
      <c r="K26" s="18" t="s">
        <v>26</v>
      </c>
    </row>
    <row r="27" spans="2:11" x14ac:dyDescent="0.25">
      <c r="B27" s="13" t="s">
        <v>25</v>
      </c>
      <c r="C27" s="4" t="s">
        <v>8</v>
      </c>
      <c r="D27" s="60">
        <v>0</v>
      </c>
      <c r="E27" s="61"/>
      <c r="F27" s="62"/>
      <c r="G27" s="60">
        <f t="shared" ref="G27" si="6">D27*0.19</f>
        <v>0</v>
      </c>
      <c r="H27" s="61"/>
      <c r="I27" s="62"/>
      <c r="J27" s="18" t="s">
        <v>83</v>
      </c>
      <c r="K27" s="18" t="s">
        <v>26</v>
      </c>
    </row>
    <row r="28" spans="2:11" ht="38.25" x14ac:dyDescent="0.25">
      <c r="B28" s="20" t="s">
        <v>38</v>
      </c>
      <c r="C28" s="21" t="s">
        <v>8</v>
      </c>
      <c r="D28" s="57">
        <f>SUM(D29:F31)</f>
        <v>0</v>
      </c>
      <c r="E28" s="58"/>
      <c r="F28" s="59"/>
      <c r="G28" s="57">
        <f>SUM(G29:I31)</f>
        <v>0</v>
      </c>
      <c r="H28" s="58"/>
      <c r="I28" s="59"/>
      <c r="J28" s="17" t="s">
        <v>19</v>
      </c>
      <c r="K28" s="17" t="s">
        <v>19</v>
      </c>
    </row>
    <row r="29" spans="2:11" ht="102" x14ac:dyDescent="0.25">
      <c r="B29" s="13" t="s">
        <v>31</v>
      </c>
      <c r="C29" s="4" t="s">
        <v>8</v>
      </c>
      <c r="D29" s="60">
        <v>0</v>
      </c>
      <c r="E29" s="61"/>
      <c r="F29" s="62"/>
      <c r="G29" s="60">
        <v>0</v>
      </c>
      <c r="H29" s="61"/>
      <c r="I29" s="62"/>
      <c r="J29" s="18" t="s">
        <v>27</v>
      </c>
      <c r="K29" s="18" t="s">
        <v>28</v>
      </c>
    </row>
    <row r="30" spans="2:11" ht="25.5" x14ac:dyDescent="0.25">
      <c r="B30" s="13" t="s">
        <v>32</v>
      </c>
      <c r="C30" s="4" t="s">
        <v>8</v>
      </c>
      <c r="D30" s="60">
        <v>0</v>
      </c>
      <c r="E30" s="61"/>
      <c r="F30" s="62"/>
      <c r="G30" s="60">
        <v>0</v>
      </c>
      <c r="H30" s="61"/>
      <c r="I30" s="62"/>
      <c r="J30" s="18" t="s">
        <v>27</v>
      </c>
      <c r="K30" s="18" t="s">
        <v>28</v>
      </c>
    </row>
    <row r="31" spans="2:11" ht="38.25" x14ac:dyDescent="0.25">
      <c r="B31" s="13" t="s">
        <v>33</v>
      </c>
      <c r="C31" s="4" t="s">
        <v>8</v>
      </c>
      <c r="D31" s="60">
        <v>0</v>
      </c>
      <c r="E31" s="61"/>
      <c r="F31" s="62"/>
      <c r="G31" s="60">
        <v>0</v>
      </c>
      <c r="H31" s="61"/>
      <c r="I31" s="62"/>
      <c r="J31" s="18" t="s">
        <v>29</v>
      </c>
      <c r="K31" s="18" t="s">
        <v>30</v>
      </c>
    </row>
    <row r="32" spans="2:11" x14ac:dyDescent="0.25">
      <c r="B32" s="32" t="s">
        <v>76</v>
      </c>
      <c r="C32" s="21" t="s">
        <v>8</v>
      </c>
      <c r="D32" s="63">
        <f>D11+E11+F11+D13+D16+D28+D12</f>
        <v>192413500</v>
      </c>
      <c r="E32" s="64"/>
      <c r="F32" s="65"/>
      <c r="G32" s="63">
        <f>G11+H11+I11+G16+G28+G12</f>
        <v>36558565</v>
      </c>
      <c r="H32" s="64"/>
      <c r="I32" s="65"/>
      <c r="J32" s="24"/>
      <c r="K32" s="24"/>
    </row>
    <row r="33" spans="2:11" x14ac:dyDescent="0.25">
      <c r="B33" s="32" t="s">
        <v>87</v>
      </c>
      <c r="C33" s="21" t="s">
        <v>8</v>
      </c>
      <c r="D33" s="7"/>
      <c r="E33" s="7"/>
      <c r="F33" s="7"/>
      <c r="G33" s="66">
        <f>G11+G12</f>
        <v>36550680</v>
      </c>
      <c r="H33" s="66"/>
      <c r="I33" s="66"/>
      <c r="J33" s="24"/>
      <c r="K33" s="24"/>
    </row>
    <row r="34" spans="2:11" x14ac:dyDescent="0.25">
      <c r="B34" s="32" t="s">
        <v>88</v>
      </c>
      <c r="C34" s="21" t="s">
        <v>8</v>
      </c>
      <c r="D34" s="7"/>
      <c r="E34" s="7"/>
      <c r="F34" s="7"/>
      <c r="G34" s="67">
        <f>G28+G16+H11+I11</f>
        <v>7885</v>
      </c>
      <c r="H34" s="67"/>
      <c r="I34" s="67"/>
      <c r="J34" s="24"/>
      <c r="K34" s="24"/>
    </row>
    <row r="35" spans="2:11" x14ac:dyDescent="0.25">
      <c r="B35" s="32" t="s">
        <v>89</v>
      </c>
      <c r="C35" s="21" t="s">
        <v>8</v>
      </c>
      <c r="D35" s="7"/>
      <c r="E35" s="7"/>
      <c r="F35" s="7"/>
      <c r="G35" s="67">
        <f>D32+G34</f>
        <v>192421385</v>
      </c>
      <c r="H35" s="67"/>
      <c r="I35" s="67"/>
      <c r="J35" s="24"/>
      <c r="K35" s="24"/>
    </row>
    <row r="36" spans="2:11" x14ac:dyDescent="0.25">
      <c r="B36" s="32" t="s">
        <v>90</v>
      </c>
      <c r="C36" s="21" t="s">
        <v>8</v>
      </c>
      <c r="D36" s="7"/>
      <c r="E36" s="7"/>
      <c r="F36" s="7"/>
      <c r="G36" s="67">
        <f>0.02*G35</f>
        <v>3848427.7</v>
      </c>
      <c r="H36" s="67"/>
      <c r="I36" s="67"/>
      <c r="J36" s="24"/>
      <c r="K36" s="24"/>
    </row>
    <row r="37" spans="2:11" x14ac:dyDescent="0.25">
      <c r="B37" s="32" t="s">
        <v>91</v>
      </c>
      <c r="C37" s="21" t="s">
        <v>8</v>
      </c>
      <c r="D37" s="7"/>
      <c r="E37" s="7"/>
      <c r="F37" s="7"/>
      <c r="G37" s="67">
        <f>D32+G32</f>
        <v>228972065</v>
      </c>
      <c r="H37" s="67"/>
      <c r="I37" s="67"/>
      <c r="J37" s="24"/>
      <c r="K37" s="24"/>
    </row>
    <row r="38" spans="2:11" x14ac:dyDescent="0.25">
      <c r="B38" s="7"/>
      <c r="C38" s="50"/>
      <c r="D38" s="7"/>
      <c r="E38" s="7"/>
      <c r="F38" s="7"/>
      <c r="G38" s="7"/>
      <c r="H38" s="7"/>
      <c r="I38" s="7"/>
      <c r="J38" s="24"/>
      <c r="K38" s="24"/>
    </row>
    <row r="39" spans="2:11" x14ac:dyDescent="0.25">
      <c r="B39" s="7"/>
      <c r="C39" s="50"/>
      <c r="D39" s="7"/>
      <c r="E39" s="7"/>
      <c r="F39" s="7"/>
      <c r="G39" s="7"/>
      <c r="H39" s="7"/>
      <c r="I39" s="7"/>
      <c r="J39" s="24"/>
      <c r="K39" s="24"/>
    </row>
    <row r="40" spans="2:11" x14ac:dyDescent="0.25">
      <c r="B40" s="22"/>
      <c r="C40" s="23"/>
      <c r="D40" s="7"/>
      <c r="E40" s="7"/>
      <c r="F40" s="7"/>
      <c r="G40" s="7"/>
      <c r="H40" s="7"/>
      <c r="I40" s="7"/>
      <c r="J40" s="24"/>
      <c r="K40" s="24"/>
    </row>
    <row r="41" spans="2:11" ht="36.75" customHeight="1" x14ac:dyDescent="0.25">
      <c r="B41" s="56" t="s">
        <v>71</v>
      </c>
      <c r="C41" s="56"/>
      <c r="D41" s="56"/>
      <c r="E41" s="56"/>
      <c r="F41" s="56"/>
      <c r="G41" s="39"/>
      <c r="H41" s="39"/>
      <c r="I41" s="39"/>
      <c r="J41" s="24"/>
      <c r="K41" s="24"/>
    </row>
    <row r="42" spans="2:11" ht="30.75" customHeight="1" x14ac:dyDescent="0.25">
      <c r="B42" s="56" t="s">
        <v>39</v>
      </c>
      <c r="C42" s="56"/>
      <c r="D42" s="56"/>
      <c r="E42" s="56"/>
      <c r="F42" s="56"/>
      <c r="G42" s="39"/>
      <c r="H42" s="39"/>
      <c r="I42" s="39"/>
      <c r="J42" s="9"/>
      <c r="K42" s="9"/>
    </row>
    <row r="43" spans="2:11" ht="40.5" customHeight="1" x14ac:dyDescent="0.25">
      <c r="B43" s="56" t="s">
        <v>78</v>
      </c>
      <c r="C43" s="56"/>
      <c r="D43" s="56"/>
      <c r="E43" s="56"/>
      <c r="F43" s="56"/>
      <c r="G43" s="39"/>
      <c r="H43" s="39"/>
      <c r="I43" s="39"/>
      <c r="J43" s="9"/>
      <c r="K43" s="9"/>
    </row>
    <row r="44" spans="2:11" x14ac:dyDescent="0.25">
      <c r="B44" s="10"/>
      <c r="C44" s="11"/>
      <c r="D44" s="10"/>
      <c r="E44" s="11"/>
      <c r="F44" s="11"/>
      <c r="G44" s="11"/>
      <c r="H44" s="11"/>
      <c r="I44" s="11"/>
      <c r="J44" s="9"/>
      <c r="K44" s="9"/>
    </row>
    <row r="45" spans="2:11" ht="38.25" customHeight="1" x14ac:dyDescent="0.25">
      <c r="B45" s="56" t="s">
        <v>80</v>
      </c>
      <c r="C45" s="56"/>
      <c r="D45" s="56"/>
      <c r="E45" s="56"/>
      <c r="F45" s="56"/>
      <c r="G45" s="39"/>
      <c r="H45" s="39"/>
      <c r="I45" s="39"/>
      <c r="J45" s="9"/>
      <c r="K45" s="9"/>
    </row>
    <row r="46" spans="2:11" ht="8.25" customHeight="1" x14ac:dyDescent="0.25">
      <c r="B46" s="39"/>
      <c r="C46" s="39"/>
      <c r="D46" s="39"/>
      <c r="E46" s="39"/>
      <c r="F46" s="39"/>
      <c r="G46" s="39"/>
      <c r="H46" s="39"/>
      <c r="I46" s="39"/>
      <c r="J46" s="9"/>
      <c r="K46" s="9"/>
    </row>
    <row r="47" spans="2:11" ht="25.5" customHeight="1" x14ac:dyDescent="0.25">
      <c r="B47" s="56" t="s">
        <v>79</v>
      </c>
      <c r="C47" s="56"/>
      <c r="D47" s="56"/>
      <c r="E47" s="56"/>
      <c r="F47" s="56"/>
      <c r="G47" s="39"/>
      <c r="H47" s="39"/>
      <c r="I47" s="39"/>
      <c r="J47" s="9"/>
      <c r="K47" s="9"/>
    </row>
    <row r="48" spans="2:11" x14ac:dyDescent="0.25">
      <c r="B48" s="10"/>
      <c r="C48" s="11"/>
      <c r="D48" s="10"/>
      <c r="E48" s="11"/>
      <c r="F48" s="11"/>
      <c r="G48" s="11"/>
      <c r="H48" s="11"/>
      <c r="I48" s="11"/>
      <c r="J48" s="9"/>
      <c r="K48" s="9"/>
    </row>
    <row r="49" spans="2:11" x14ac:dyDescent="0.25">
      <c r="B49" s="31" t="s">
        <v>45</v>
      </c>
      <c r="C49" s="11"/>
      <c r="D49" s="10"/>
      <c r="E49" s="11"/>
      <c r="F49" s="11"/>
      <c r="G49" s="11"/>
      <c r="H49" s="11"/>
      <c r="I49" s="11"/>
      <c r="J49" s="9"/>
      <c r="K49" s="9"/>
    </row>
    <row r="50" spans="2:11" x14ac:dyDescent="0.25">
      <c r="B50" s="10"/>
      <c r="C50" s="11"/>
      <c r="D50" s="10"/>
      <c r="E50" s="11"/>
      <c r="F50" s="11"/>
      <c r="G50" s="11"/>
      <c r="H50" s="11"/>
      <c r="I50" s="11"/>
      <c r="J50" s="9"/>
      <c r="K50" s="9"/>
    </row>
    <row r="51" spans="2:11" ht="38.25" x14ac:dyDescent="0.25">
      <c r="B51" s="32" t="s">
        <v>46</v>
      </c>
      <c r="C51" s="34" t="s">
        <v>86</v>
      </c>
      <c r="D51" s="32" t="s">
        <v>72</v>
      </c>
      <c r="E51" s="32" t="s">
        <v>73</v>
      </c>
      <c r="F51" s="11"/>
      <c r="G51" s="11"/>
      <c r="H51" s="11"/>
      <c r="I51" s="11"/>
      <c r="J51" s="9"/>
      <c r="K51" s="9"/>
    </row>
    <row r="52" spans="2:11" x14ac:dyDescent="0.25">
      <c r="B52" s="43">
        <v>0</v>
      </c>
      <c r="C52" s="34">
        <v>1</v>
      </c>
      <c r="D52" s="34">
        <v>2</v>
      </c>
      <c r="E52" s="34" t="s">
        <v>74</v>
      </c>
      <c r="F52" s="11"/>
      <c r="G52" s="11"/>
      <c r="H52" s="11"/>
      <c r="I52" s="11"/>
      <c r="J52" s="9"/>
      <c r="K52" s="9"/>
    </row>
    <row r="53" spans="2:11" x14ac:dyDescent="0.25">
      <c r="B53" s="1" t="s">
        <v>47</v>
      </c>
      <c r="C53" s="49">
        <v>0</v>
      </c>
      <c r="D53" s="49">
        <v>0</v>
      </c>
      <c r="E53" s="49">
        <v>0</v>
      </c>
      <c r="F53" s="8"/>
      <c r="G53" s="8"/>
      <c r="H53" s="8"/>
      <c r="I53" s="8"/>
      <c r="J53" s="12"/>
      <c r="K53" s="12"/>
    </row>
    <row r="54" spans="2:11" x14ac:dyDescent="0.25">
      <c r="B54" s="1" t="s">
        <v>48</v>
      </c>
      <c r="C54" s="49">
        <v>0</v>
      </c>
      <c r="D54" s="49">
        <v>0</v>
      </c>
      <c r="E54" s="49">
        <v>0</v>
      </c>
      <c r="F54" s="8"/>
      <c r="G54" s="8"/>
      <c r="H54" s="8"/>
      <c r="I54" s="8"/>
      <c r="J54" s="12"/>
      <c r="K54" s="12"/>
    </row>
    <row r="55" spans="2:11" x14ac:dyDescent="0.25">
      <c r="B55" s="1" t="s">
        <v>50</v>
      </c>
      <c r="C55" s="1"/>
      <c r="D55" s="32"/>
      <c r="E55" s="32"/>
      <c r="F55" s="8"/>
      <c r="G55" s="8"/>
      <c r="H55" s="8"/>
      <c r="I55" s="8"/>
      <c r="J55" s="12"/>
      <c r="K55" s="12"/>
    </row>
    <row r="56" spans="2:11" ht="39" x14ac:dyDescent="0.25">
      <c r="B56" s="45" t="s">
        <v>85</v>
      </c>
      <c r="C56" s="30">
        <v>1500</v>
      </c>
      <c r="D56" s="46">
        <v>17</v>
      </c>
      <c r="E56" s="47">
        <f>C56*D56</f>
        <v>25500</v>
      </c>
    </row>
    <row r="57" spans="2:11" x14ac:dyDescent="0.25">
      <c r="B57" s="35" t="s">
        <v>49</v>
      </c>
      <c r="C57" s="48"/>
      <c r="D57" s="46"/>
      <c r="E57" s="46"/>
    </row>
    <row r="58" spans="2:11" x14ac:dyDescent="0.25">
      <c r="B58" s="35" t="s">
        <v>50</v>
      </c>
      <c r="C58" s="48"/>
      <c r="D58" s="46"/>
      <c r="E58" s="46"/>
    </row>
    <row r="59" spans="2:11" x14ac:dyDescent="0.25">
      <c r="B59" s="35" t="s">
        <v>51</v>
      </c>
      <c r="C59" s="49">
        <v>0</v>
      </c>
      <c r="D59" s="49">
        <v>0</v>
      </c>
      <c r="E59" s="49">
        <v>0</v>
      </c>
    </row>
    <row r="60" spans="2:11" x14ac:dyDescent="0.25">
      <c r="B60" s="35" t="s">
        <v>52</v>
      </c>
      <c r="C60" s="49">
        <v>0</v>
      </c>
      <c r="D60" s="49">
        <v>0</v>
      </c>
      <c r="E60" s="49">
        <v>0</v>
      </c>
    </row>
    <row r="61" spans="2:11" x14ac:dyDescent="0.25">
      <c r="B61" s="35" t="s">
        <v>50</v>
      </c>
      <c r="C61" s="48"/>
      <c r="D61" s="46"/>
      <c r="E61" s="46"/>
    </row>
    <row r="62" spans="2:11" x14ac:dyDescent="0.25">
      <c r="B62" s="35" t="s">
        <v>53</v>
      </c>
      <c r="C62" s="49">
        <v>0</v>
      </c>
      <c r="D62" s="49">
        <v>0</v>
      </c>
      <c r="E62" s="49">
        <v>0</v>
      </c>
    </row>
    <row r="63" spans="2:11" x14ac:dyDescent="0.25">
      <c r="B63" s="35" t="s">
        <v>54</v>
      </c>
      <c r="C63" s="49">
        <v>0</v>
      </c>
      <c r="D63" s="49">
        <v>0</v>
      </c>
      <c r="E63" s="49">
        <v>0</v>
      </c>
    </row>
    <row r="64" spans="2:11" x14ac:dyDescent="0.25">
      <c r="B64" s="35" t="s">
        <v>50</v>
      </c>
      <c r="C64" s="46"/>
      <c r="D64" s="46"/>
      <c r="E64" s="46"/>
    </row>
    <row r="65" spans="2:5" x14ac:dyDescent="0.25">
      <c r="B65" s="35" t="s">
        <v>55</v>
      </c>
      <c r="C65" s="49">
        <v>0</v>
      </c>
      <c r="D65" s="49">
        <v>0</v>
      </c>
      <c r="E65" s="49">
        <v>0</v>
      </c>
    </row>
    <row r="66" spans="2:5" x14ac:dyDescent="0.25">
      <c r="B66" s="35" t="s">
        <v>56</v>
      </c>
      <c r="C66" s="49">
        <v>0</v>
      </c>
      <c r="D66" s="49">
        <v>0</v>
      </c>
      <c r="E66" s="49">
        <v>0</v>
      </c>
    </row>
    <row r="67" spans="2:5" x14ac:dyDescent="0.25">
      <c r="B67" s="35" t="s">
        <v>50</v>
      </c>
      <c r="C67" s="46"/>
      <c r="D67" s="46"/>
      <c r="E67" s="46"/>
    </row>
    <row r="68" spans="2:5" x14ac:dyDescent="0.25">
      <c r="B68" s="35" t="s">
        <v>57</v>
      </c>
      <c r="C68" s="49">
        <v>0</v>
      </c>
      <c r="D68" s="49">
        <v>0</v>
      </c>
      <c r="E68" s="49">
        <v>0</v>
      </c>
    </row>
    <row r="69" spans="2:5" x14ac:dyDescent="0.25">
      <c r="B69" s="35" t="s">
        <v>58</v>
      </c>
      <c r="C69" s="49">
        <v>0</v>
      </c>
      <c r="D69" s="49">
        <v>0</v>
      </c>
      <c r="E69" s="49">
        <v>0</v>
      </c>
    </row>
    <row r="70" spans="2:5" x14ac:dyDescent="0.25">
      <c r="B70" s="35" t="s">
        <v>50</v>
      </c>
      <c r="C70" s="46"/>
      <c r="D70" s="46"/>
      <c r="E70" s="46"/>
    </row>
    <row r="71" spans="2:5" x14ac:dyDescent="0.25">
      <c r="B71" s="35" t="s">
        <v>59</v>
      </c>
      <c r="C71" s="49">
        <v>0</v>
      </c>
      <c r="D71" s="49">
        <v>0</v>
      </c>
      <c r="E71" s="49">
        <v>0</v>
      </c>
    </row>
    <row r="72" spans="2:5" x14ac:dyDescent="0.25">
      <c r="B72" s="35" t="s">
        <v>60</v>
      </c>
      <c r="C72" s="49">
        <v>0</v>
      </c>
      <c r="D72" s="49">
        <v>0</v>
      </c>
      <c r="E72" s="49">
        <v>0</v>
      </c>
    </row>
    <row r="73" spans="2:5" x14ac:dyDescent="0.25">
      <c r="B73" s="35" t="s">
        <v>50</v>
      </c>
      <c r="C73" s="46"/>
      <c r="D73" s="46"/>
      <c r="E73" s="46"/>
    </row>
    <row r="74" spans="2:5" x14ac:dyDescent="0.25">
      <c r="B74" s="35" t="s">
        <v>61</v>
      </c>
      <c r="C74" s="49">
        <v>0</v>
      </c>
      <c r="D74" s="49">
        <v>0</v>
      </c>
      <c r="E74" s="49">
        <v>0</v>
      </c>
    </row>
    <row r="75" spans="2:5" x14ac:dyDescent="0.25">
      <c r="B75" s="35" t="s">
        <v>62</v>
      </c>
      <c r="C75" s="49">
        <v>0</v>
      </c>
      <c r="D75" s="49">
        <v>0</v>
      </c>
      <c r="E75" s="49">
        <v>0</v>
      </c>
    </row>
    <row r="76" spans="2:5" x14ac:dyDescent="0.25">
      <c r="B76" s="35" t="s">
        <v>50</v>
      </c>
      <c r="C76" s="33"/>
      <c r="D76" s="33"/>
      <c r="E76" s="33"/>
    </row>
    <row r="77" spans="2:5" x14ac:dyDescent="0.25">
      <c r="B77" s="37"/>
      <c r="C77" s="38"/>
    </row>
    <row r="78" spans="2:5" x14ac:dyDescent="0.25">
      <c r="B78" s="37"/>
      <c r="C78" s="38"/>
    </row>
    <row r="79" spans="2:5" ht="39" customHeight="1" x14ac:dyDescent="0.25">
      <c r="B79" s="81" t="s">
        <v>63</v>
      </c>
      <c r="C79" s="81"/>
    </row>
    <row r="81" spans="2:3" x14ac:dyDescent="0.25">
      <c r="B81" s="32" t="s">
        <v>46</v>
      </c>
      <c r="C81" s="34" t="s">
        <v>75</v>
      </c>
    </row>
    <row r="82" spans="2:3" x14ac:dyDescent="0.25">
      <c r="B82" s="1" t="s">
        <v>64</v>
      </c>
      <c r="C82" s="1">
        <v>0</v>
      </c>
    </row>
    <row r="83" spans="2:3" x14ac:dyDescent="0.25">
      <c r="B83" s="1" t="s">
        <v>67</v>
      </c>
      <c r="C83" s="1">
        <v>0</v>
      </c>
    </row>
    <row r="84" spans="2:3" x14ac:dyDescent="0.25">
      <c r="B84" s="1" t="s">
        <v>50</v>
      </c>
      <c r="C84" s="1"/>
    </row>
    <row r="85" spans="2:3" x14ac:dyDescent="0.25">
      <c r="B85" s="35" t="s">
        <v>65</v>
      </c>
      <c r="C85" s="1">
        <v>0</v>
      </c>
    </row>
    <row r="86" spans="2:3" x14ac:dyDescent="0.25">
      <c r="B86" s="35" t="s">
        <v>68</v>
      </c>
      <c r="C86" s="1">
        <v>0</v>
      </c>
    </row>
    <row r="87" spans="2:3" x14ac:dyDescent="0.25">
      <c r="B87" s="35" t="s">
        <v>50</v>
      </c>
      <c r="C87" s="36"/>
    </row>
    <row r="88" spans="2:3" x14ac:dyDescent="0.25">
      <c r="B88" s="35" t="s">
        <v>66</v>
      </c>
      <c r="C88" s="1">
        <v>0</v>
      </c>
    </row>
    <row r="89" spans="2:3" x14ac:dyDescent="0.25">
      <c r="B89" s="35" t="s">
        <v>69</v>
      </c>
      <c r="C89" s="1">
        <v>0</v>
      </c>
    </row>
    <row r="90" spans="2:3" x14ac:dyDescent="0.25">
      <c r="B90" s="35" t="s">
        <v>50</v>
      </c>
      <c r="C90" s="36"/>
    </row>
    <row r="91" spans="2:3" x14ac:dyDescent="0.25">
      <c r="B91" s="35" t="s">
        <v>76</v>
      </c>
      <c r="C91" s="1">
        <v>0</v>
      </c>
    </row>
    <row r="94" spans="2:3" ht="39" customHeight="1" x14ac:dyDescent="0.25">
      <c r="B94" s="81" t="s">
        <v>70</v>
      </c>
      <c r="C94" s="81"/>
    </row>
    <row r="96" spans="2:3" x14ac:dyDescent="0.25">
      <c r="B96" s="32" t="s">
        <v>46</v>
      </c>
      <c r="C96" s="34" t="s">
        <v>75</v>
      </c>
    </row>
    <row r="97" spans="2:12" x14ac:dyDescent="0.25">
      <c r="B97" s="1" t="s">
        <v>64</v>
      </c>
      <c r="C97" s="1">
        <v>0</v>
      </c>
    </row>
    <row r="98" spans="2:12" x14ac:dyDescent="0.25">
      <c r="B98" s="1" t="s">
        <v>67</v>
      </c>
      <c r="C98" s="1">
        <v>0</v>
      </c>
    </row>
    <row r="99" spans="2:12" x14ac:dyDescent="0.25">
      <c r="B99" s="1" t="s">
        <v>50</v>
      </c>
      <c r="C99" s="1"/>
    </row>
    <row r="100" spans="2:12" x14ac:dyDescent="0.25">
      <c r="B100" s="35" t="s">
        <v>65</v>
      </c>
      <c r="C100" s="1">
        <v>0</v>
      </c>
    </row>
    <row r="101" spans="2:12" x14ac:dyDescent="0.25">
      <c r="B101" s="35" t="s">
        <v>68</v>
      </c>
      <c r="C101" s="1">
        <v>0</v>
      </c>
    </row>
    <row r="102" spans="2:12" x14ac:dyDescent="0.25">
      <c r="B102" s="35" t="s">
        <v>50</v>
      </c>
      <c r="C102" s="36"/>
    </row>
    <row r="103" spans="2:12" x14ac:dyDescent="0.25">
      <c r="B103" s="35" t="s">
        <v>66</v>
      </c>
      <c r="C103" s="1">
        <v>0</v>
      </c>
    </row>
    <row r="104" spans="2:12" x14ac:dyDescent="0.25">
      <c r="B104" s="35" t="s">
        <v>69</v>
      </c>
      <c r="C104" s="1">
        <v>0</v>
      </c>
    </row>
    <row r="105" spans="2:12" x14ac:dyDescent="0.25">
      <c r="B105" s="35" t="s">
        <v>50</v>
      </c>
      <c r="C105" s="36"/>
    </row>
    <row r="106" spans="2:12" x14ac:dyDescent="0.25">
      <c r="B106" s="35" t="s">
        <v>76</v>
      </c>
      <c r="C106" s="1">
        <v>0</v>
      </c>
    </row>
    <row r="108" spans="2:12" ht="15.75" x14ac:dyDescent="0.25">
      <c r="B108" s="91" t="s">
        <v>96</v>
      </c>
    </row>
    <row r="109" spans="2:12" s="51" customFormat="1" ht="15.75" x14ac:dyDescent="0.25">
      <c r="B109" s="92" t="s">
        <v>97</v>
      </c>
      <c r="C109" s="53"/>
      <c r="D109" s="54"/>
      <c r="E109" s="53"/>
      <c r="F109" s="54"/>
      <c r="G109" s="53"/>
      <c r="H109" s="54"/>
      <c r="I109" s="53"/>
      <c r="J109" s="54"/>
      <c r="K109" s="55"/>
      <c r="L109" s="54"/>
    </row>
    <row r="110" spans="2:12" s="51" customFormat="1" x14ac:dyDescent="0.25">
      <c r="B110" s="53"/>
      <c r="C110" s="53"/>
      <c r="D110" s="54"/>
      <c r="E110" s="53"/>
      <c r="F110" s="54"/>
      <c r="G110" s="53"/>
      <c r="H110" s="54"/>
      <c r="I110" s="53"/>
      <c r="J110" s="54"/>
      <c r="K110" s="55"/>
      <c r="L110" s="54"/>
    </row>
    <row r="111" spans="2:12" s="51" customFormat="1" x14ac:dyDescent="0.25">
      <c r="B111" s="54"/>
      <c r="L111" s="54"/>
    </row>
    <row r="112" spans="2:12" s="51" customFormat="1" x14ac:dyDescent="0.25">
      <c r="B112" s="54"/>
      <c r="L112" s="54"/>
    </row>
    <row r="113" spans="2:12" s="51" customFormat="1" x14ac:dyDescent="0.25">
      <c r="B113" s="53"/>
      <c r="C113" s="54"/>
      <c r="D113" s="54"/>
      <c r="E113" s="54"/>
      <c r="F113" s="54"/>
      <c r="G113" s="54"/>
      <c r="H113" s="54"/>
      <c r="I113" s="54"/>
      <c r="J113" s="54"/>
      <c r="K113" s="54"/>
      <c r="L113" s="54"/>
    </row>
    <row r="114" spans="2:12" s="51" customFormat="1" x14ac:dyDescent="0.25">
      <c r="B114" s="52"/>
    </row>
    <row r="115" spans="2:12" s="51" customFormat="1" x14ac:dyDescent="0.25">
      <c r="B115" s="52"/>
    </row>
    <row r="116" spans="2:12" s="51" customFormat="1" x14ac:dyDescent="0.25"/>
    <row r="117" spans="2:12" s="51" customFormat="1" x14ac:dyDescent="0.25"/>
    <row r="118" spans="2:12" s="51" customFormat="1" x14ac:dyDescent="0.25"/>
    <row r="119" spans="2:12" s="51" customFormat="1" x14ac:dyDescent="0.25"/>
  </sheetData>
  <mergeCells count="61">
    <mergeCell ref="D18:F18"/>
    <mergeCell ref="D19:F19"/>
    <mergeCell ref="D20:F20"/>
    <mergeCell ref="D21:F21"/>
    <mergeCell ref="D29:F29"/>
    <mergeCell ref="D23:F23"/>
    <mergeCell ref="D24:F24"/>
    <mergeCell ref="D25:F25"/>
    <mergeCell ref="D26:F26"/>
    <mergeCell ref="D27:F27"/>
    <mergeCell ref="D28:F28"/>
    <mergeCell ref="B79:C79"/>
    <mergeCell ref="B94:C94"/>
    <mergeCell ref="B45:F45"/>
    <mergeCell ref="B41:F41"/>
    <mergeCell ref="B2:K2"/>
    <mergeCell ref="D15:F15"/>
    <mergeCell ref="D14:F14"/>
    <mergeCell ref="B43:F43"/>
    <mergeCell ref="D32:F32"/>
    <mergeCell ref="D22:F22"/>
    <mergeCell ref="C7:C8"/>
    <mergeCell ref="J7:J8"/>
    <mergeCell ref="K7:K8"/>
    <mergeCell ref="D13:F13"/>
    <mergeCell ref="D16:F16"/>
    <mergeCell ref="D17:F17"/>
    <mergeCell ref="B4:K4"/>
    <mergeCell ref="B7:B8"/>
    <mergeCell ref="D6:F6"/>
    <mergeCell ref="D7:I7"/>
    <mergeCell ref="G6:I6"/>
    <mergeCell ref="G13:I13"/>
    <mergeCell ref="G14:I14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G26:I26"/>
    <mergeCell ref="G27:I27"/>
    <mergeCell ref="B47:F47"/>
    <mergeCell ref="G28:I28"/>
    <mergeCell ref="G29:I29"/>
    <mergeCell ref="G30:I30"/>
    <mergeCell ref="G31:I31"/>
    <mergeCell ref="G32:I32"/>
    <mergeCell ref="D30:F30"/>
    <mergeCell ref="D31:F31"/>
    <mergeCell ref="B42:F42"/>
    <mergeCell ref="G33:I33"/>
    <mergeCell ref="G34:I34"/>
    <mergeCell ref="G35:I35"/>
    <mergeCell ref="G36:I36"/>
    <mergeCell ref="G37:I37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Footer>&amp;Cpag &amp;P / &amp;N</oddFooter>
  </headerFooter>
  <rowBreaks count="2" manualBreakCount="2">
    <brk id="19" max="10" man="1"/>
    <brk id="4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 1</vt:lpstr>
      <vt:lpstr>'Sheet 1'!Zona_de_imprimat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2023-10-09T11:54:56Z</dcterms:modified>
</cp:coreProperties>
</file>